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1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<sst xmlns="http://schemas.openxmlformats.org/spreadsheetml/2006/main" count="157" uniqueCount="73">
  <si>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</si>
  <si>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</si>
  <si>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</si>
  <si>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</si>
  <si>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</si>
  <si>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</si>
  <si>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</si>
  <si>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</si>
  <si>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</si>
  <si>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</si>
  <si>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</si>
  <si>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</si>
  <si>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</si>
  <si>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</si>
  <si>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</si>
  <si>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</si>
  <si>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</si>
  <si>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</si>
  <si>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</si>
  <si>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</si>
  <si>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</si>
  <si>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</si>
  <si>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</si>
  <si>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</si>
  <si>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Масло раст.</t>
  </si>
  <si>
    <t>Мука</t>
  </si>
  <si>
    <t>Хлеб</t>
  </si>
  <si>
    <t>IV</t>
  </si>
  <si>
    <t>чай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</si>
  <si>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</si>
  <si>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</si>
  <si>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</si>
  <si>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</si>
  <si>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</si>
  <si>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</si>
  <si>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</si>
  <si>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</si>
  <si>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\</t>
  </si>
  <si>
    <t>сентябрь</t>
  </si>
  <si>
    <t>масло растит</t>
  </si>
  <si>
    <t>рис круг</t>
  </si>
  <si>
    <t>обед</t>
  </si>
  <si>
    <t>сыр</t>
  </si>
  <si>
    <t>килька</t>
  </si>
  <si>
    <t>бутерброд с маслом</t>
  </si>
  <si>
    <t>гречка</t>
  </si>
  <si>
    <t>каша рисовая с изюмом</t>
  </si>
  <si>
    <t>рис</t>
  </si>
  <si>
    <t>сахар</t>
  </si>
  <si>
    <t>изюм</t>
  </si>
  <si>
    <t>. Напиток апельс</t>
  </si>
  <si>
    <t>апельсин</t>
  </si>
  <si>
    <t>салат из свеклы</t>
  </si>
  <si>
    <t>свекла</t>
  </si>
  <si>
    <t>суп лапша</t>
  </si>
  <si>
    <t>лапша</t>
  </si>
  <si>
    <t>гречка отварная</t>
  </si>
  <si>
    <t>куры отварные</t>
  </si>
  <si>
    <t>Напиток апельсин</t>
  </si>
  <si>
    <t>куры</t>
  </si>
  <si>
    <t>октябрь</t>
  </si>
  <si>
    <t>морковь</t>
  </si>
  <si>
    <t>грудка</t>
  </si>
  <si>
    <t xml:space="preserve">хлеб </t>
  </si>
  <si>
    <t xml:space="preserve">каша рисовая </t>
  </si>
  <si>
    <t>салат свекольный с яблоками</t>
  </si>
  <si>
    <t>яблоки</t>
  </si>
  <si>
    <t>чай с сахаром</t>
  </si>
  <si>
    <t>куриные котлеты</t>
  </si>
  <si>
    <t>ноябрь</t>
  </si>
  <si>
    <t>шоколад</t>
  </si>
  <si>
    <t>шоколад молочный</t>
  </si>
  <si>
    <t>сок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</si>
</sst>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49" fillId="13" borderId="11" xfId="0" applyFont="1" applyFill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4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AJ25" sqref="AJ24:AJ25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5" t="s">
        <v>3</v>
      </c>
      <c r="U1" s="45"/>
      <c r="V1" s="45"/>
      <c r="W1" s="45"/>
      <c r="X1" s="45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46" t="s">
        <v>33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10</v>
      </c>
      <c r="F6" s="23" t="s">
        <v>2</v>
      </c>
      <c r="G6" s="47" t="s">
        <v>60</v>
      </c>
      <c r="H6" s="48"/>
      <c r="I6" s="48"/>
      <c r="J6" s="48"/>
      <c r="K6" s="31">
        <v>2018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49" t="s">
        <v>4</v>
      </c>
      <c r="C8" s="50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1"/>
      <c r="C9" s="52"/>
      <c r="D9" s="7" t="s">
        <v>47</v>
      </c>
      <c r="E9" s="7" t="s">
        <v>17</v>
      </c>
      <c r="F9" s="7" t="s">
        <v>48</v>
      </c>
      <c r="G9" s="7" t="s">
        <v>18</v>
      </c>
      <c r="H9" s="7" t="s">
        <v>20</v>
      </c>
      <c r="I9" s="7" t="s">
        <v>19</v>
      </c>
      <c r="J9" s="7" t="s">
        <v>55</v>
      </c>
      <c r="K9" s="7" t="s">
        <v>21</v>
      </c>
      <c r="L9" s="7" t="s">
        <v>22</v>
      </c>
      <c r="M9" s="7" t="s">
        <v>23</v>
      </c>
      <c r="N9" s="7" t="s">
        <v>45</v>
      </c>
      <c r="O9" s="7" t="s">
        <v>57</v>
      </c>
      <c r="P9" s="7" t="s">
        <v>39</v>
      </c>
      <c r="Q9" s="7" t="s">
        <v>25</v>
      </c>
      <c r="R9" s="7" t="s">
        <v>26</v>
      </c>
      <c r="S9" s="7" t="s">
        <v>32</v>
      </c>
      <c r="T9" s="25" t="s">
        <v>34</v>
      </c>
      <c r="U9" s="25" t="s">
        <v>35</v>
      </c>
      <c r="V9" s="25" t="s">
        <v>42</v>
      </c>
      <c r="W9" s="25" t="s">
        <v>43</v>
      </c>
      <c r="X9" s="25" t="s">
        <v>36</v>
      </c>
      <c r="Y9" s="25" t="s">
        <v>40</v>
      </c>
      <c r="Z9" s="25" t="s">
        <v>36</v>
      </c>
      <c r="AA9" s="25" t="s">
        <v>53</v>
      </c>
      <c r="AB9" s="25" t="s">
        <v>34</v>
      </c>
      <c r="AC9" s="25" t="s">
        <v>35</v>
      </c>
      <c r="AD9" s="25" t="s">
        <v>51</v>
      </c>
      <c r="AE9" s="25" t="s">
        <v>49</v>
      </c>
      <c r="AF9" s="11"/>
      <c r="AH9" s="29"/>
    </row>
    <row r="10" spans="1:32" ht="15.75">
      <c r="A10" s="2"/>
      <c r="B10" s="39" t="s">
        <v>6</v>
      </c>
      <c r="C10" s="6" t="s">
        <v>31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39"/>
      <c r="C11" s="6" t="s">
        <v>46</v>
      </c>
      <c r="D11" s="6">
        <v>40</v>
      </c>
      <c r="E11" s="6">
        <v>77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v>5</v>
      </c>
      <c r="AF11" s="11"/>
    </row>
    <row r="12" spans="1:32" ht="15.75">
      <c r="A12" s="2"/>
      <c r="B12" s="39"/>
      <c r="C12" s="6" t="s">
        <v>50</v>
      </c>
      <c r="D12" s="6"/>
      <c r="E12" s="6"/>
      <c r="F12" s="6"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>
        <v>15</v>
      </c>
      <c r="AE12" s="26"/>
      <c r="AF12" s="11"/>
    </row>
    <row r="13" spans="1:32" ht="15.75">
      <c r="A13" s="2"/>
      <c r="B13" s="39"/>
      <c r="C13" s="6" t="s">
        <v>44</v>
      </c>
      <c r="D13" s="6"/>
      <c r="E13" s="6"/>
      <c r="F13" s="6"/>
      <c r="G13" s="6"/>
      <c r="H13" s="6">
        <v>10</v>
      </c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38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3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3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3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1"/>
      <c r="C19" s="12" t="s">
        <v>52</v>
      </c>
      <c r="D19" s="12"/>
      <c r="E19" s="12"/>
      <c r="F19" s="12"/>
      <c r="G19" s="12">
        <v>1</v>
      </c>
      <c r="H19" s="12"/>
      <c r="I19" s="12"/>
      <c r="J19" s="12"/>
      <c r="K19" s="12"/>
      <c r="L19" s="12">
        <v>10</v>
      </c>
      <c r="M19" s="12"/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/>
      <c r="Y19" s="27"/>
      <c r="Z19" s="27"/>
      <c r="AA19" s="27">
        <v>100</v>
      </c>
      <c r="AB19" s="27"/>
      <c r="AC19" s="27"/>
      <c r="AD19" s="27"/>
      <c r="AE19" s="27"/>
      <c r="AF19" s="13"/>
    </row>
    <row r="20" spans="1:32" ht="15.75">
      <c r="A20" s="2"/>
      <c r="B20" s="38" t="s">
        <v>8</v>
      </c>
      <c r="C20" s="9" t="s">
        <v>54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10</v>
      </c>
      <c r="L20" s="9">
        <v>40</v>
      </c>
      <c r="M20" s="9"/>
      <c r="N20" s="9"/>
      <c r="O20" s="9"/>
      <c r="P20" s="9"/>
      <c r="Q20" s="9"/>
      <c r="R20" s="9"/>
      <c r="S20" s="9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39"/>
      <c r="C21" s="6" t="s">
        <v>56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50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39"/>
      <c r="C22" s="6" t="s">
        <v>57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120</v>
      </c>
      <c r="P22" s="6">
        <v>5</v>
      </c>
      <c r="Q22" s="6">
        <v>5</v>
      </c>
      <c r="R22" s="6">
        <v>10</v>
      </c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39"/>
      <c r="C23" s="6" t="s">
        <v>28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11"/>
    </row>
    <row r="24" spans="1:32" ht="16.5" thickBot="1">
      <c r="A24" s="2"/>
      <c r="B24" s="40"/>
      <c r="C24" s="14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50</v>
      </c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5"/>
    </row>
    <row r="25" spans="1:32" ht="15.75">
      <c r="A25" s="2"/>
      <c r="B25" s="38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 t="s">
        <v>37</v>
      </c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3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40</v>
      </c>
      <c r="E28" s="34">
        <f aca="true" t="shared" si="0" ref="E28:AF28">SUM(E10:E27)</f>
        <v>77</v>
      </c>
      <c r="F28" s="34">
        <f t="shared" si="0"/>
        <v>35</v>
      </c>
      <c r="G28" s="34">
        <f t="shared" si="0"/>
        <v>6</v>
      </c>
      <c r="H28" s="34">
        <f t="shared" si="0"/>
        <v>26.2</v>
      </c>
      <c r="I28" s="34">
        <f t="shared" si="0"/>
        <v>1</v>
      </c>
      <c r="J28" s="34">
        <f t="shared" si="0"/>
        <v>16</v>
      </c>
      <c r="K28" s="34">
        <f t="shared" si="0"/>
        <v>20</v>
      </c>
      <c r="L28" s="34">
        <f t="shared" si="0"/>
        <v>50</v>
      </c>
      <c r="M28" s="34">
        <f t="shared" si="0"/>
        <v>0</v>
      </c>
      <c r="N28" s="34">
        <f t="shared" si="0"/>
        <v>50</v>
      </c>
      <c r="O28" s="34">
        <f t="shared" si="0"/>
        <v>120</v>
      </c>
      <c r="P28" s="34">
        <f t="shared" si="0"/>
        <v>10</v>
      </c>
      <c r="Q28" s="34">
        <f t="shared" si="0"/>
        <v>5</v>
      </c>
      <c r="R28" s="34">
        <f>SUM(R10:R27)</f>
        <v>90</v>
      </c>
      <c r="S28" s="34">
        <f t="shared" si="0"/>
        <v>2</v>
      </c>
      <c r="T28" s="34">
        <f t="shared" si="0"/>
        <v>0</v>
      </c>
      <c r="U28" s="34">
        <f t="shared" si="0"/>
        <v>0</v>
      </c>
      <c r="V28" s="34">
        <f t="shared" si="0"/>
        <v>0</v>
      </c>
      <c r="W28" s="34">
        <f t="shared" si="0"/>
        <v>0</v>
      </c>
      <c r="X28" s="34">
        <f aca="true" t="shared" si="1" ref="X28:AE28">SUM(X10:X27)</f>
        <v>0</v>
      </c>
      <c r="Y28" s="34">
        <f t="shared" si="1"/>
        <v>0</v>
      </c>
      <c r="Z28" s="34">
        <f t="shared" si="1"/>
        <v>0</v>
      </c>
      <c r="AA28" s="34">
        <f t="shared" si="1"/>
        <v>100</v>
      </c>
      <c r="AB28" s="34">
        <f t="shared" si="1"/>
        <v>0</v>
      </c>
      <c r="AC28" s="34">
        <f t="shared" si="1"/>
        <v>0</v>
      </c>
      <c r="AD28" s="34">
        <f t="shared" si="1"/>
        <v>15</v>
      </c>
      <c r="AE28" s="34">
        <f t="shared" si="1"/>
        <v>5</v>
      </c>
      <c r="AF28" s="34">
        <f t="shared" si="0"/>
        <v>0</v>
      </c>
    </row>
    <row r="29" spans="1:32" ht="15.75">
      <c r="A29" s="2">
        <v>170</v>
      </c>
      <c r="B29" s="6" t="s">
        <v>10</v>
      </c>
      <c r="C29" s="6"/>
      <c r="D29" s="17">
        <f>D28*A29/1000</f>
        <v>6.8</v>
      </c>
      <c r="E29" s="17">
        <f>A29*E28/1000</f>
        <v>13.09</v>
      </c>
      <c r="F29" s="17">
        <f>A29*F28/1000</f>
        <v>5.95</v>
      </c>
      <c r="G29" s="17">
        <v>1.05</v>
      </c>
      <c r="H29" s="17">
        <f>A29*H28/1000</f>
        <v>4.454</v>
      </c>
      <c r="I29" s="17">
        <f>I28*A29/1000</f>
        <v>0.17</v>
      </c>
      <c r="J29" s="17">
        <f>J28*A29/1000</f>
        <v>2.72</v>
      </c>
      <c r="K29" s="17">
        <f>K28*A29/1000</f>
        <v>3.4</v>
      </c>
      <c r="L29" s="17">
        <f>L28*A29/1000</f>
        <v>8.5</v>
      </c>
      <c r="M29" s="17">
        <f>M28*A29/1000</f>
        <v>0</v>
      </c>
      <c r="N29" s="17">
        <f>N28*A29/1000</f>
        <v>8.5</v>
      </c>
      <c r="O29" s="17">
        <f>O28*A29/1000</f>
        <v>20.4</v>
      </c>
      <c r="P29" s="17">
        <f>P28*A29/1000</f>
        <v>1.7</v>
      </c>
      <c r="Q29" s="17">
        <f>Q28*A29/1000</f>
        <v>0.85</v>
      </c>
      <c r="R29" s="17">
        <f>R28*A29/1000</f>
        <v>15.3</v>
      </c>
      <c r="S29" s="17">
        <f>S28*A29/1000</f>
        <v>0.34</v>
      </c>
      <c r="T29" s="17">
        <f>T28*A29/1000</f>
        <v>0</v>
      </c>
      <c r="U29" s="17">
        <f>U28*A29/1000</f>
        <v>0</v>
      </c>
      <c r="V29" s="17">
        <f>V28*A29/1000</f>
        <v>0</v>
      </c>
      <c r="W29" s="17">
        <f>W28*A29/1000</f>
        <v>0</v>
      </c>
      <c r="X29" s="17">
        <f>X28*A29/1000</f>
        <v>0</v>
      </c>
      <c r="Y29" s="17">
        <f>Y28*A29/1000</f>
        <v>0</v>
      </c>
      <c r="Z29" s="17">
        <f>Z28*A29/1000</f>
        <v>0</v>
      </c>
      <c r="AA29" s="17">
        <f>AA28*A29/1000</f>
        <v>17</v>
      </c>
      <c r="AB29" s="17">
        <f>AB28*A29/1000</f>
        <v>0</v>
      </c>
      <c r="AC29" s="17">
        <f>AC28*A29/1000</f>
        <v>0</v>
      </c>
      <c r="AD29" s="17">
        <f>AD28*A29/1000</f>
        <v>2.55</v>
      </c>
      <c r="AE29" s="17">
        <f>AE28*A29/1000</f>
        <v>0.85</v>
      </c>
      <c r="AF29" s="17">
        <f>AF28*A29/1000</f>
        <v>0</v>
      </c>
    </row>
    <row r="30" spans="1:32" ht="15.75">
      <c r="A30" s="2"/>
      <c r="B30" s="42" t="s">
        <v>11</v>
      </c>
      <c r="C30" s="43"/>
      <c r="D30" s="35">
        <v>42</v>
      </c>
      <c r="E30" s="35">
        <v>35</v>
      </c>
      <c r="F30" s="35">
        <v>40</v>
      </c>
      <c r="G30" s="35">
        <v>12</v>
      </c>
      <c r="H30" s="35">
        <v>360</v>
      </c>
      <c r="I30" s="35">
        <v>570</v>
      </c>
      <c r="J30" s="35">
        <v>25</v>
      </c>
      <c r="K30" s="35">
        <v>14</v>
      </c>
      <c r="L30" s="35"/>
      <c r="M30" s="35">
        <v>22</v>
      </c>
      <c r="N30" s="35">
        <v>28</v>
      </c>
      <c r="O30" s="35">
        <v>140</v>
      </c>
      <c r="P30" s="35">
        <v>67</v>
      </c>
      <c r="Q30" s="35">
        <v>26</v>
      </c>
      <c r="R30" s="35">
        <v>48</v>
      </c>
      <c r="S30" s="35">
        <v>128</v>
      </c>
      <c r="T30" s="35"/>
      <c r="U30" s="35"/>
      <c r="V30" s="35">
        <v>300</v>
      </c>
      <c r="W30" s="35"/>
      <c r="X30" s="35"/>
      <c r="Y30" s="35"/>
      <c r="Z30" s="35"/>
      <c r="AA30" s="35"/>
      <c r="AB30" s="35"/>
      <c r="AC30" s="35"/>
      <c r="AD30" s="35">
        <v>105</v>
      </c>
      <c r="AE30" s="35">
        <v>125</v>
      </c>
      <c r="AF30" s="35"/>
    </row>
    <row r="31" spans="1:32" ht="15.75">
      <c r="A31" s="2"/>
      <c r="B31" s="42" t="s">
        <v>12</v>
      </c>
      <c r="C31" s="43"/>
      <c r="D31" s="17">
        <f>D29*D30</f>
        <v>285.59999999999997</v>
      </c>
      <c r="E31" s="17">
        <f aca="true" t="shared" si="2" ref="E31:AF31">E29*E30</f>
        <v>458.15</v>
      </c>
      <c r="F31" s="17">
        <f t="shared" si="2"/>
        <v>238</v>
      </c>
      <c r="G31" s="17">
        <f t="shared" si="2"/>
        <v>12.600000000000001</v>
      </c>
      <c r="H31" s="17">
        <f t="shared" si="2"/>
        <v>1603.4399999999998</v>
      </c>
      <c r="I31" s="17">
        <f t="shared" si="2"/>
        <v>96.9</v>
      </c>
      <c r="J31" s="17">
        <f t="shared" si="2"/>
        <v>68</v>
      </c>
      <c r="K31" s="17">
        <f t="shared" si="2"/>
        <v>47.6</v>
      </c>
      <c r="L31" s="17">
        <f t="shared" si="2"/>
        <v>0</v>
      </c>
      <c r="M31" s="17">
        <f t="shared" si="2"/>
        <v>0</v>
      </c>
      <c r="N31" s="17">
        <f t="shared" si="2"/>
        <v>238</v>
      </c>
      <c r="O31" s="17">
        <f t="shared" si="2"/>
        <v>2856</v>
      </c>
      <c r="P31" s="17">
        <f t="shared" si="2"/>
        <v>113.89999999999999</v>
      </c>
      <c r="Q31" s="17">
        <f t="shared" si="2"/>
        <v>22.099999999999998</v>
      </c>
      <c r="R31" s="17">
        <f t="shared" si="2"/>
        <v>734.4000000000001</v>
      </c>
      <c r="S31" s="17">
        <f t="shared" si="2"/>
        <v>43.52</v>
      </c>
      <c r="T31" s="17">
        <f t="shared" si="2"/>
        <v>0</v>
      </c>
      <c r="U31" s="17">
        <f t="shared" si="2"/>
        <v>0</v>
      </c>
      <c r="V31" s="17">
        <f t="shared" si="2"/>
        <v>0</v>
      </c>
      <c r="W31" s="17">
        <f t="shared" si="2"/>
        <v>0</v>
      </c>
      <c r="X31" s="17">
        <f aca="true" t="shared" si="3" ref="X31:AD31">X29*X30</f>
        <v>0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7">
        <f t="shared" si="3"/>
        <v>0</v>
      </c>
      <c r="AC31" s="17">
        <f t="shared" si="3"/>
        <v>0</v>
      </c>
      <c r="AD31" s="17">
        <f t="shared" si="3"/>
        <v>267.75</v>
      </c>
      <c r="AE31" s="17">
        <f t="shared" si="2"/>
        <v>106.25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44">
        <f>SUM(D31:AF31)</f>
        <v>7192.210000000001</v>
      </c>
      <c r="E33" s="44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AE16" sqref="AE16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2" width="4.8515625" style="0" customWidth="1"/>
    <col min="23" max="23" width="5.8515625" style="0" customWidth="1"/>
    <col min="24" max="24" width="5.57421875" style="0" customWidth="1"/>
    <col min="25" max="25" width="4.140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5" t="s">
        <v>3</v>
      </c>
      <c r="P1" s="45"/>
      <c r="Q1" s="45"/>
      <c r="R1" s="45"/>
      <c r="S1" s="45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6" t="s">
        <v>33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30</v>
      </c>
      <c r="F6" s="20" t="s">
        <v>2</v>
      </c>
      <c r="G6" s="48" t="s">
        <v>69</v>
      </c>
      <c r="H6" s="48"/>
      <c r="I6" s="48"/>
      <c r="J6" s="48"/>
      <c r="K6" s="1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49" t="s">
        <v>4</v>
      </c>
      <c r="C8" s="50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1"/>
      <c r="C9" s="52"/>
      <c r="D9" s="7" t="s">
        <v>47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55</v>
      </c>
      <c r="K9" s="7" t="s">
        <v>21</v>
      </c>
      <c r="L9" s="7" t="s">
        <v>22</v>
      </c>
      <c r="M9" s="7" t="s">
        <v>61</v>
      </c>
      <c r="N9" s="7" t="s">
        <v>45</v>
      </c>
      <c r="O9" s="7" t="s">
        <v>62</v>
      </c>
      <c r="P9" s="7" t="s">
        <v>24</v>
      </c>
      <c r="Q9" s="7" t="s">
        <v>25</v>
      </c>
      <c r="R9" s="7" t="s">
        <v>26</v>
      </c>
      <c r="S9" s="7" t="s">
        <v>51</v>
      </c>
      <c r="T9" s="25" t="s">
        <v>53</v>
      </c>
      <c r="U9" s="25" t="s">
        <v>32</v>
      </c>
      <c r="V9" s="25" t="s">
        <v>66</v>
      </c>
      <c r="W9" s="25" t="s">
        <v>72</v>
      </c>
      <c r="X9" s="25" t="s">
        <v>70</v>
      </c>
      <c r="Y9" s="25"/>
      <c r="Z9" s="11"/>
    </row>
    <row r="10" spans="1:26" ht="15.75">
      <c r="A10" s="2"/>
      <c r="B10" s="39" t="s">
        <v>6</v>
      </c>
      <c r="C10" s="6" t="s">
        <v>31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39"/>
      <c r="C11" s="6" t="s">
        <v>64</v>
      </c>
      <c r="D11" s="6">
        <v>40</v>
      </c>
      <c r="E11" s="6">
        <v>77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39"/>
      <c r="C12" s="6" t="s">
        <v>58</v>
      </c>
      <c r="D12" s="6"/>
      <c r="E12" s="6"/>
      <c r="F12" s="6">
        <v>20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10</v>
      </c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39"/>
      <c r="C13" s="6" t="s">
        <v>63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38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3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3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3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1"/>
      <c r="C19" s="12" t="s">
        <v>65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>
        <v>10</v>
      </c>
      <c r="N19" s="12"/>
      <c r="O19" s="12"/>
      <c r="P19" s="12">
        <v>5</v>
      </c>
      <c r="Q19" s="12"/>
      <c r="R19" s="12"/>
      <c r="S19" s="12"/>
      <c r="T19" s="27">
        <v>110</v>
      </c>
      <c r="U19" s="27"/>
      <c r="V19" s="27">
        <v>20</v>
      </c>
      <c r="W19" s="27"/>
      <c r="X19" s="27"/>
      <c r="Y19" s="27"/>
      <c r="Z19" s="13"/>
    </row>
    <row r="20" spans="1:26" ht="15.75">
      <c r="A20" s="2"/>
      <c r="B20" s="38" t="s">
        <v>8</v>
      </c>
      <c r="C20" s="9" t="s">
        <v>54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11</v>
      </c>
      <c r="L20" s="9">
        <v>40</v>
      </c>
      <c r="M20" s="9">
        <v>12</v>
      </c>
      <c r="N20" s="9"/>
      <c r="O20" s="9"/>
      <c r="P20" s="9"/>
      <c r="Q20" s="9"/>
      <c r="R20" s="9"/>
      <c r="S20" s="9"/>
      <c r="T20" s="24"/>
      <c r="U20" s="24"/>
      <c r="V20" s="24"/>
      <c r="W20" s="24"/>
      <c r="X20" s="24"/>
      <c r="Y20" s="24"/>
      <c r="Z20" s="10"/>
    </row>
    <row r="21" spans="1:26" ht="15.75">
      <c r="A21" s="2"/>
      <c r="B21" s="39"/>
      <c r="C21" s="6" t="s">
        <v>56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60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39"/>
      <c r="C22" s="6" t="s">
        <v>68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15</v>
      </c>
      <c r="N22" s="6"/>
      <c r="O22" s="6">
        <v>110</v>
      </c>
      <c r="P22" s="6">
        <v>5</v>
      </c>
      <c r="Q22" s="6"/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39"/>
      <c r="C23" s="6" t="s">
        <v>67</v>
      </c>
      <c r="D23" s="6"/>
      <c r="E23" s="6"/>
      <c r="F23" s="6">
        <v>20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0"/>
      <c r="C24" s="14" t="s">
        <v>63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60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38" t="s">
        <v>27</v>
      </c>
      <c r="C25" s="9" t="s">
        <v>51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36">
        <v>210</v>
      </c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39"/>
      <c r="C26" s="6" t="s">
        <v>71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>
        <v>1000</v>
      </c>
      <c r="Y26" s="26"/>
      <c r="Z26" s="11"/>
    </row>
    <row r="27" spans="1:26" ht="16.5" thickBot="1">
      <c r="A27" s="2"/>
      <c r="B27" s="41"/>
      <c r="C27" s="12" t="s">
        <v>72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>
        <v>1000</v>
      </c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40</v>
      </c>
      <c r="E28" s="16">
        <f aca="true" t="shared" si="0" ref="E28:Z28">SUM(E10:E27)</f>
        <v>77</v>
      </c>
      <c r="F28" s="16">
        <f t="shared" si="0"/>
        <v>45</v>
      </c>
      <c r="G28" s="16">
        <f t="shared" si="0"/>
        <v>6</v>
      </c>
      <c r="H28" s="16">
        <f t="shared" si="0"/>
        <v>16.2</v>
      </c>
      <c r="I28" s="16">
        <f t="shared" si="0"/>
        <v>1</v>
      </c>
      <c r="J28" s="16">
        <f t="shared" si="0"/>
        <v>16</v>
      </c>
      <c r="K28" s="16">
        <f t="shared" si="0"/>
        <v>31</v>
      </c>
      <c r="L28" s="16">
        <f t="shared" si="0"/>
        <v>40</v>
      </c>
      <c r="M28" s="16">
        <f t="shared" si="0"/>
        <v>37</v>
      </c>
      <c r="N28" s="16">
        <f t="shared" si="0"/>
        <v>60</v>
      </c>
      <c r="O28" s="16">
        <f t="shared" si="0"/>
        <v>110</v>
      </c>
      <c r="P28" s="16">
        <f t="shared" si="0"/>
        <v>10</v>
      </c>
      <c r="Q28" s="16">
        <f t="shared" si="0"/>
        <v>0</v>
      </c>
      <c r="R28" s="16">
        <f>SUM(R10:R27)</f>
        <v>90</v>
      </c>
      <c r="S28" s="37">
        <f t="shared" si="0"/>
        <v>220</v>
      </c>
      <c r="T28" s="16">
        <f t="shared" si="0"/>
        <v>110</v>
      </c>
      <c r="U28" s="16">
        <f t="shared" si="0"/>
        <v>2</v>
      </c>
      <c r="V28" s="16">
        <f t="shared" si="0"/>
        <v>20</v>
      </c>
      <c r="W28" s="16">
        <f t="shared" si="0"/>
        <v>1000</v>
      </c>
      <c r="X28" s="16">
        <f t="shared" si="0"/>
        <v>1000</v>
      </c>
      <c r="Y28" s="16">
        <f t="shared" si="0"/>
        <v>0</v>
      </c>
      <c r="Z28" s="16">
        <f t="shared" si="0"/>
        <v>0</v>
      </c>
    </row>
    <row r="29" spans="1:26" ht="15.75">
      <c r="A29" s="2">
        <v>137</v>
      </c>
      <c r="B29" s="6" t="s">
        <v>10</v>
      </c>
      <c r="C29" s="6"/>
      <c r="D29" s="17">
        <f>D28*A29/1000</f>
        <v>5.48</v>
      </c>
      <c r="E29" s="17">
        <f>A29*E28/1000</f>
        <v>10.549</v>
      </c>
      <c r="F29" s="17">
        <f>A29*F28/1000</f>
        <v>6.165</v>
      </c>
      <c r="G29" s="17">
        <f>G28*A29/1000</f>
        <v>0.822</v>
      </c>
      <c r="H29" s="17">
        <f>A29*H28/1000</f>
        <v>2.2194000000000003</v>
      </c>
      <c r="I29" s="17">
        <f>I28*A29/1000</f>
        <v>0.137</v>
      </c>
      <c r="J29" s="17">
        <f>J28*A29/1000</f>
        <v>2.192</v>
      </c>
      <c r="K29" s="17">
        <f>K28*A29/1000</f>
        <v>4.247</v>
      </c>
      <c r="L29" s="17">
        <f>L28*A29/1000</f>
        <v>5.48</v>
      </c>
      <c r="M29" s="17">
        <f>M28*A29/1000</f>
        <v>5.069</v>
      </c>
      <c r="N29" s="17">
        <f>N28*A29/1000</f>
        <v>8.22</v>
      </c>
      <c r="O29" s="17">
        <f>O28*A29/1000</f>
        <v>15.07</v>
      </c>
      <c r="P29" s="17">
        <f>P28*A29/1000</f>
        <v>1.37</v>
      </c>
      <c r="Q29" s="17">
        <f>Q28*A29/1000</f>
        <v>0</v>
      </c>
      <c r="R29" s="17">
        <f>R28*A29/1000</f>
        <v>12.33</v>
      </c>
      <c r="S29" s="17">
        <f>S28*A29/1000</f>
        <v>30.14</v>
      </c>
      <c r="T29" s="17">
        <f>T28*A29/1000</f>
        <v>15.07</v>
      </c>
      <c r="U29" s="17">
        <f>U28*A29/1000</f>
        <v>0.274</v>
      </c>
      <c r="V29" s="17">
        <f>V28*A29/1000</f>
        <v>2.74</v>
      </c>
      <c r="W29" s="17">
        <f>W28*A29/1000</f>
        <v>137</v>
      </c>
      <c r="X29" s="17">
        <f>X28*A29/1000</f>
        <v>137</v>
      </c>
      <c r="Y29" s="17">
        <f>Y28*A29/1000</f>
        <v>0</v>
      </c>
      <c r="Z29" s="17">
        <f>Z28*A29/1000</f>
        <v>0</v>
      </c>
    </row>
    <row r="30" spans="1:26" ht="15.75">
      <c r="A30" s="2"/>
      <c r="B30" s="42" t="s">
        <v>11</v>
      </c>
      <c r="C30" s="43"/>
      <c r="D30" s="6">
        <v>52</v>
      </c>
      <c r="E30" s="6">
        <v>39</v>
      </c>
      <c r="F30" s="6">
        <v>52</v>
      </c>
      <c r="G30" s="6">
        <v>12</v>
      </c>
      <c r="H30" s="6">
        <v>550</v>
      </c>
      <c r="I30" s="6">
        <v>670</v>
      </c>
      <c r="J30" s="6">
        <v>66</v>
      </c>
      <c r="K30" s="6">
        <v>20</v>
      </c>
      <c r="L30" s="6">
        <v>40</v>
      </c>
      <c r="M30" s="6">
        <v>38</v>
      </c>
      <c r="N30" s="6">
        <v>83</v>
      </c>
      <c r="O30" s="6">
        <v>278</v>
      </c>
      <c r="P30" s="6">
        <v>112</v>
      </c>
      <c r="Q30" s="6">
        <v>39</v>
      </c>
      <c r="R30" s="6">
        <v>62.5</v>
      </c>
      <c r="S30" s="6">
        <v>118</v>
      </c>
      <c r="T30" s="6">
        <v>40</v>
      </c>
      <c r="U30" s="6">
        <v>144</v>
      </c>
      <c r="V30" s="6">
        <v>70</v>
      </c>
      <c r="W30" s="6">
        <v>14</v>
      </c>
      <c r="X30" s="6">
        <v>28</v>
      </c>
      <c r="Y30" s="6"/>
      <c r="Z30" s="6"/>
    </row>
    <row r="31" spans="1:26" ht="15.75">
      <c r="A31" s="2"/>
      <c r="B31" s="42" t="s">
        <v>12</v>
      </c>
      <c r="C31" s="43"/>
      <c r="D31" s="18">
        <f>D29*D30</f>
        <v>284.96000000000004</v>
      </c>
      <c r="E31" s="18">
        <f aca="true" t="shared" si="1" ref="E31:Z31">E29*E30</f>
        <v>411.411</v>
      </c>
      <c r="F31" s="18">
        <f t="shared" si="1"/>
        <v>320.58</v>
      </c>
      <c r="G31" s="18">
        <f t="shared" si="1"/>
        <v>9.863999999999999</v>
      </c>
      <c r="H31" s="18">
        <f t="shared" si="1"/>
        <v>1220.67</v>
      </c>
      <c r="I31" s="18">
        <f t="shared" si="1"/>
        <v>91.79</v>
      </c>
      <c r="J31" s="18">
        <f t="shared" si="1"/>
        <v>144.67200000000003</v>
      </c>
      <c r="K31" s="18">
        <f t="shared" si="1"/>
        <v>84.94</v>
      </c>
      <c r="L31" s="18">
        <f t="shared" si="1"/>
        <v>219.20000000000002</v>
      </c>
      <c r="M31" s="18">
        <f t="shared" si="1"/>
        <v>192.62199999999999</v>
      </c>
      <c r="N31" s="18">
        <f t="shared" si="1"/>
        <v>682.2600000000001</v>
      </c>
      <c r="O31" s="18">
        <f t="shared" si="1"/>
        <v>4189.46</v>
      </c>
      <c r="P31" s="18">
        <f t="shared" si="1"/>
        <v>153.44</v>
      </c>
      <c r="Q31" s="18">
        <f t="shared" si="1"/>
        <v>0</v>
      </c>
      <c r="R31" s="18">
        <f t="shared" si="1"/>
        <v>770.625</v>
      </c>
      <c r="S31" s="18">
        <f t="shared" si="1"/>
        <v>3556.52</v>
      </c>
      <c r="T31" s="18">
        <f t="shared" si="1"/>
        <v>602.8</v>
      </c>
      <c r="U31" s="18">
        <f t="shared" si="1"/>
        <v>39.456</v>
      </c>
      <c r="V31" s="18">
        <f t="shared" si="1"/>
        <v>191.8</v>
      </c>
      <c r="W31" s="18">
        <f t="shared" si="1"/>
        <v>1918</v>
      </c>
      <c r="X31" s="18">
        <f t="shared" si="1"/>
        <v>3836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3">
        <f>SUM(D31:Z31)</f>
        <v>18921.07</v>
      </c>
      <c r="E33" s="53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5" t="s">
        <v>3</v>
      </c>
      <c r="P1" s="45"/>
      <c r="Q1" s="45"/>
      <c r="R1" s="45"/>
      <c r="S1" s="45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6" t="s">
        <v>15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12</v>
      </c>
      <c r="F6" s="23" t="s">
        <v>2</v>
      </c>
      <c r="G6" s="48" t="s">
        <v>38</v>
      </c>
      <c r="H6" s="48"/>
      <c r="I6" s="48"/>
      <c r="J6" s="48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49" t="s">
        <v>4</v>
      </c>
      <c r="C8" s="50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1"/>
      <c r="C9" s="52"/>
      <c r="D9" s="7" t="s">
        <v>30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55</v>
      </c>
      <c r="K9" s="7" t="s">
        <v>21</v>
      </c>
      <c r="L9" s="7" t="s">
        <v>22</v>
      </c>
      <c r="M9" s="7" t="s">
        <v>23</v>
      </c>
      <c r="N9" s="7" t="s">
        <v>56</v>
      </c>
      <c r="O9" s="7" t="s">
        <v>59</v>
      </c>
      <c r="P9" s="7" t="s">
        <v>24</v>
      </c>
      <c r="Q9" s="7" t="s">
        <v>25</v>
      </c>
      <c r="R9" s="7" t="s">
        <v>26</v>
      </c>
      <c r="S9" s="7" t="s">
        <v>43</v>
      </c>
      <c r="T9" s="25" t="s">
        <v>35</v>
      </c>
      <c r="U9" s="25" t="s">
        <v>32</v>
      </c>
      <c r="V9" s="25" t="s">
        <v>36</v>
      </c>
      <c r="W9" s="25" t="s">
        <v>34</v>
      </c>
      <c r="X9" s="25" t="s">
        <v>53</v>
      </c>
      <c r="Y9" s="25"/>
      <c r="Z9" s="11"/>
    </row>
    <row r="10" spans="1:26" ht="15.75">
      <c r="A10" s="2"/>
      <c r="B10" s="39" t="s">
        <v>6</v>
      </c>
      <c r="C10" s="6" t="s">
        <v>31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3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3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3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38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3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39"/>
      <c r="C17" s="6" t="s">
        <v>41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3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1"/>
      <c r="C19" s="12" t="s">
        <v>52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>
        <v>100</v>
      </c>
      <c r="Y19" s="27"/>
      <c r="Z19" s="13"/>
    </row>
    <row r="20" spans="1:26" ht="15.75">
      <c r="A20" s="2"/>
      <c r="B20" s="38" t="s">
        <v>8</v>
      </c>
      <c r="C20" s="9" t="s">
        <v>54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15</v>
      </c>
      <c r="L20" s="9">
        <v>40</v>
      </c>
      <c r="M20" s="9"/>
      <c r="N20" s="9"/>
      <c r="O20" s="9"/>
      <c r="P20" s="9"/>
      <c r="Q20" s="9"/>
      <c r="R20" s="9"/>
      <c r="S20" s="9"/>
      <c r="T20" s="24"/>
      <c r="U20" s="24"/>
      <c r="V20" s="24"/>
      <c r="W20" s="24"/>
      <c r="X20" s="24"/>
      <c r="Y20" s="24"/>
      <c r="Z20" s="10"/>
    </row>
    <row r="21" spans="1:26" ht="15.75">
      <c r="A21" s="2"/>
      <c r="B21" s="39"/>
      <c r="C21" s="6" t="s">
        <v>56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39"/>
      <c r="C22" s="6" t="s">
        <v>57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120</v>
      </c>
      <c r="P22" s="6">
        <v>5</v>
      </c>
      <c r="Q22" s="6">
        <v>5</v>
      </c>
      <c r="R22" s="6">
        <v>10</v>
      </c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39"/>
      <c r="C23" s="6" t="s">
        <v>28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0"/>
      <c r="C24" s="14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38" t="s">
        <v>27</v>
      </c>
      <c r="C25" s="9" t="s">
        <v>44</v>
      </c>
      <c r="D25" s="9"/>
      <c r="E25" s="9"/>
      <c r="F25" s="9"/>
      <c r="G25" s="9"/>
      <c r="H25" s="9">
        <v>10</v>
      </c>
      <c r="I25" s="9"/>
      <c r="J25" s="9"/>
      <c r="K25" s="9"/>
      <c r="L25" s="9"/>
      <c r="M25" s="9"/>
      <c r="N25" s="9"/>
      <c r="O25" s="9"/>
      <c r="P25" s="9"/>
      <c r="Q25" s="9"/>
      <c r="R25" s="9">
        <v>30</v>
      </c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3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15</v>
      </c>
      <c r="G28" s="16">
        <f t="shared" si="0"/>
        <v>4</v>
      </c>
      <c r="H28" s="16">
        <f t="shared" si="0"/>
        <v>22</v>
      </c>
      <c r="I28" s="16">
        <f t="shared" si="0"/>
        <v>1</v>
      </c>
      <c r="J28" s="16">
        <f t="shared" si="0"/>
        <v>16</v>
      </c>
      <c r="K28" s="16">
        <f t="shared" si="0"/>
        <v>35</v>
      </c>
      <c r="L28" s="16">
        <f t="shared" si="0"/>
        <v>40</v>
      </c>
      <c r="M28" s="16">
        <f t="shared" si="0"/>
        <v>0</v>
      </c>
      <c r="N28" s="16">
        <f t="shared" si="0"/>
        <v>70</v>
      </c>
      <c r="O28" s="16">
        <f t="shared" si="0"/>
        <v>120</v>
      </c>
      <c r="P28" s="16">
        <f t="shared" si="0"/>
        <v>10</v>
      </c>
      <c r="Q28" s="16">
        <f t="shared" si="0"/>
        <v>5</v>
      </c>
      <c r="R28" s="16">
        <f>SUM(R10:R27)</f>
        <v>120</v>
      </c>
      <c r="S28" s="16">
        <f t="shared" si="0"/>
        <v>0</v>
      </c>
      <c r="T28" s="16">
        <f t="shared" si="0"/>
        <v>0</v>
      </c>
      <c r="U28" s="16">
        <f t="shared" si="0"/>
        <v>2</v>
      </c>
      <c r="V28" s="16">
        <f t="shared" si="0"/>
        <v>0</v>
      </c>
      <c r="W28" s="16">
        <f t="shared" si="0"/>
        <v>0</v>
      </c>
      <c r="X28" s="16">
        <f t="shared" si="0"/>
        <v>100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0.975</v>
      </c>
      <c r="G29" s="17">
        <f>A29*F28/1000</f>
        <v>0.975</v>
      </c>
      <c r="H29" s="17">
        <f>A29*H28/1000</f>
        <v>1.43</v>
      </c>
      <c r="I29" s="17">
        <f>I28*A29/1000</f>
        <v>0.065</v>
      </c>
      <c r="J29" s="17">
        <f>J28*A29/1000</f>
        <v>1.04</v>
      </c>
      <c r="K29" s="17">
        <f>K28*A29/1000</f>
        <v>2.275</v>
      </c>
      <c r="L29" s="17">
        <f>L28*A29/1000</f>
        <v>2.6</v>
      </c>
      <c r="M29" s="17">
        <f>M28*A29/1000</f>
        <v>0</v>
      </c>
      <c r="N29" s="17">
        <f>N28*A29/1000</f>
        <v>4.55</v>
      </c>
      <c r="O29" s="17">
        <f>O28*A29/1000</f>
        <v>7.8</v>
      </c>
      <c r="P29" s="17">
        <f>P28*A29/1000</f>
        <v>0.65</v>
      </c>
      <c r="Q29" s="17">
        <f>Q28*A29/1000</f>
        <v>0.325</v>
      </c>
      <c r="R29" s="17">
        <f>R28*A29/1000</f>
        <v>7.8</v>
      </c>
      <c r="S29" s="17">
        <f>S28*A29/1000</f>
        <v>0</v>
      </c>
      <c r="T29" s="17">
        <f>T28*A29/1000</f>
        <v>0</v>
      </c>
      <c r="U29" s="17">
        <f>U28*A29/1000</f>
        <v>0.13</v>
      </c>
      <c r="V29" s="17">
        <f>V28*A29/1000</f>
        <v>0</v>
      </c>
      <c r="W29" s="17">
        <f>W28*A29/1000</f>
        <v>0</v>
      </c>
      <c r="X29" s="17">
        <f>X28*A29/1000</f>
        <v>6.5</v>
      </c>
      <c r="Y29" s="17">
        <f>Y28*A29/1000</f>
        <v>0</v>
      </c>
      <c r="Z29" s="17">
        <f>Z28*A29/1000</f>
        <v>0</v>
      </c>
    </row>
    <row r="30" spans="1:26" ht="15.75">
      <c r="A30" s="2"/>
      <c r="B30" s="42" t="s">
        <v>11</v>
      </c>
      <c r="C30" s="43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31</v>
      </c>
      <c r="K30" s="6"/>
      <c r="L30" s="6"/>
      <c r="M30" s="6"/>
      <c r="N30" s="6">
        <v>29</v>
      </c>
      <c r="O30" s="6">
        <v>140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/>
      <c r="W30" s="6"/>
      <c r="X30" s="6"/>
      <c r="Y30" s="6"/>
      <c r="Z30" s="6"/>
    </row>
    <row r="31" spans="1:26" ht="15.75">
      <c r="A31" s="2"/>
      <c r="B31" s="42" t="s">
        <v>12</v>
      </c>
      <c r="C31" s="43"/>
      <c r="D31" s="18">
        <f>D29*D30</f>
        <v>0</v>
      </c>
      <c r="E31" s="18">
        <f aca="true" t="shared" si="1" ref="E31:Z31">E29*E30</f>
        <v>0</v>
      </c>
      <c r="F31" s="18">
        <f t="shared" si="1"/>
        <v>32.175</v>
      </c>
      <c r="G31" s="18">
        <f t="shared" si="1"/>
        <v>11.7</v>
      </c>
      <c r="H31" s="18">
        <f t="shared" si="1"/>
        <v>514.8</v>
      </c>
      <c r="I31" s="18">
        <f t="shared" si="1"/>
        <v>37.050000000000004</v>
      </c>
      <c r="J31" s="18">
        <f t="shared" si="1"/>
        <v>32.24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131.95</v>
      </c>
      <c r="O31" s="18">
        <f t="shared" si="1"/>
        <v>1092</v>
      </c>
      <c r="P31" s="18">
        <f t="shared" si="1"/>
        <v>42.25</v>
      </c>
      <c r="Q31" s="18">
        <f t="shared" si="1"/>
        <v>7.4750000000000005</v>
      </c>
      <c r="R31" s="18">
        <f t="shared" si="1"/>
        <v>374.4</v>
      </c>
      <c r="S31" s="18">
        <f t="shared" si="1"/>
        <v>0</v>
      </c>
      <c r="T31" s="18">
        <f t="shared" si="1"/>
        <v>0</v>
      </c>
      <c r="U31" s="18">
        <f t="shared" si="1"/>
        <v>16.64</v>
      </c>
      <c r="V31" s="18">
        <f t="shared" si="1"/>
        <v>0</v>
      </c>
      <c r="W31" s="18">
        <f t="shared" si="1"/>
        <v>0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44">
        <f>SUM(D31:Z31)</f>
        <v>2292.68</v>
      </c>
      <c r="E33" s="44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2021-12-02T18:55:10Z</cp:lastPrinted>
  <dcterms:created xsi:type="dcterms:W3CDTF">2014-09-14T09:01:24Z</dcterms:created>
  <dcterms:modified xsi:type="dcterms:W3CDTF">2021-12-02T18:55:26Z</dcterms:modified>
  <cp:category/>
  <cp:version/>
  <cp:contentType/>
  <cp:contentStatus/>
</cp:coreProperties>
</file>